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8" i="1" l="1"/>
  <c r="G11" i="1"/>
  <c r="G105" i="1" l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73" i="1"/>
  <c r="G72" i="1"/>
  <c r="G77" i="1"/>
  <c r="I77" i="1" s="1"/>
  <c r="G76" i="1"/>
  <c r="I76" i="1" s="1"/>
  <c r="G75" i="1"/>
  <c r="I75" i="1" s="1"/>
  <c r="G74" i="1"/>
  <c r="I74" i="1" s="1"/>
  <c r="I93" i="1" l="1"/>
  <c r="I107" i="1"/>
  <c r="G70" i="1"/>
  <c r="I70" i="1" s="1"/>
  <c r="G54" i="1" l="1"/>
  <c r="G53" i="1"/>
  <c r="G52" i="1"/>
  <c r="G29" i="1"/>
  <c r="G22" i="1"/>
  <c r="G23" i="1"/>
  <c r="G21" i="1"/>
  <c r="G20" i="1"/>
  <c r="G19" i="1"/>
  <c r="G17" i="1"/>
  <c r="G41" i="1"/>
  <c r="G42" i="1"/>
  <c r="G43" i="1"/>
  <c r="G44" i="1"/>
  <c r="G45" i="1"/>
  <c r="G46" i="1"/>
  <c r="G47" i="1"/>
  <c r="G48" i="1"/>
  <c r="G49" i="1"/>
  <c r="G50" i="1"/>
  <c r="G51" i="1"/>
  <c r="G55" i="1"/>
  <c r="G56" i="1"/>
  <c r="G57" i="1"/>
  <c r="G25" i="1"/>
  <c r="G24" i="1"/>
  <c r="G15" i="1" l="1"/>
  <c r="G10" i="1" l="1"/>
  <c r="G71" i="1" l="1"/>
  <c r="I71" i="1" s="1"/>
  <c r="I79" i="1" s="1"/>
  <c r="G40" i="1" l="1"/>
  <c r="G27" i="1"/>
  <c r="G39" i="1"/>
  <c r="G62" i="1"/>
  <c r="G61" i="1"/>
  <c r="G60" i="1"/>
  <c r="G59" i="1"/>
  <c r="G38" i="1"/>
  <c r="G37" i="1"/>
  <c r="G36" i="1"/>
  <c r="G35" i="1"/>
  <c r="G34" i="1"/>
  <c r="G33" i="1"/>
  <c r="G32" i="1"/>
  <c r="G31" i="1"/>
  <c r="G30" i="1"/>
  <c r="G26" i="1"/>
  <c r="G14" i="1"/>
  <c r="G13" i="1"/>
  <c r="G12" i="1"/>
  <c r="G64" i="1" s="1"/>
  <c r="D110" i="1" s="1"/>
</calcChain>
</file>

<file path=xl/sharedStrings.xml><?xml version="1.0" encoding="utf-8"?>
<sst xmlns="http://schemas.openxmlformats.org/spreadsheetml/2006/main" count="369" uniqueCount="136">
  <si>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</si>
  <si>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</si>
  <si>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</si>
  <si>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</si>
  <si>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</si>
  <si>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</si>
  <si>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</si>
  <si>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</si>
  <si>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Doprava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</si>
  <si>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</si>
  <si>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</si>
  <si>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</si>
  <si>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</si>
  <si>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</si>
  <si>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</si>
  <si>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</si>
  <si>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</si>
  <si>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</si>
  <si>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Zálivka</t>
  </si>
  <si>
    <t>Četnost prací za rok</t>
  </si>
  <si>
    <t>11.</t>
  </si>
  <si>
    <t>12.</t>
  </si>
  <si>
    <t>13.</t>
  </si>
  <si>
    <t>14.</t>
  </si>
  <si>
    <t>-</t>
  </si>
  <si>
    <t>Pletí záhonů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</si>
  <si>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</si>
  <si>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</si>
  <si>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</si>
  <si>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</si>
  <si>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</si>
  <si>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</si>
  <si>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</si>
  <si>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</si>
  <si>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</si>
  <si>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</si>
  <si>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</si>
  <si>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</si>
  <si>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Popis činnosti</t>
  </si>
  <si>
    <t>Množství</t>
  </si>
  <si>
    <t>Celkem:</t>
  </si>
  <si>
    <t>Výsadba cibulovin</t>
  </si>
  <si>
    <t>27.</t>
  </si>
  <si>
    <t>28.</t>
  </si>
  <si>
    <t>29.</t>
  </si>
  <si>
    <t>30.</t>
  </si>
  <si>
    <t>31.</t>
  </si>
  <si>
    <t xml:space="preserve">Ornice </t>
  </si>
  <si>
    <t xml:space="preserve">Úprava terénu hrabáním </t>
  </si>
  <si>
    <t>Vytýčení výsadeb a rozmístění rostlin</t>
  </si>
  <si>
    <t>kpl</t>
  </si>
  <si>
    <t>Amelanchier lamarckii</t>
  </si>
  <si>
    <t>Rosa Glauca</t>
  </si>
  <si>
    <t>Calamagrostis acutiflora 'Karl Foerster' </t>
  </si>
  <si>
    <t>Panicum virgatum ’Northwind’</t>
  </si>
  <si>
    <t>Achillea Coronation Gold</t>
  </si>
  <si>
    <t>Agastache Hybr. ’Black Adder’</t>
  </si>
  <si>
    <t>Aster cordifolius ’Little Carlow’</t>
  </si>
  <si>
    <t>Artemisia ludoviciana ’Silver Queen’</t>
  </si>
  <si>
    <t>Sedum Telephium-Hybr. ’Matrona’</t>
  </si>
  <si>
    <t>Salvia nemorosa ’Caradonna’</t>
  </si>
  <si>
    <t>Salvia nemorosa ’Mainacht´</t>
  </si>
  <si>
    <t>Sporobolus heterolepis ’Hummelo’</t>
  </si>
  <si>
    <t>Stipa tenuissima</t>
  </si>
  <si>
    <t>Echinacea pallida ’Hula Dancer’</t>
  </si>
  <si>
    <t>Gaura lindheimeri ’Cool Breeze’</t>
  </si>
  <si>
    <t>Echinacea palida</t>
  </si>
  <si>
    <t>Geranium sanguineum ’Album’</t>
  </si>
  <si>
    <t>Nepeta x faassenii ´Junior Walker®´</t>
  </si>
  <si>
    <t>Achillea millefolium ´Apple blossom´</t>
  </si>
  <si>
    <t>Stachys monnieri (syn. Betonica hirsuta) ’Hummelo’</t>
  </si>
  <si>
    <t>Stachys monnieri (syn. Betonica hirsuta) ’Rosea’</t>
  </si>
  <si>
    <t>Aster amellus ’Veilchenkönigin’</t>
  </si>
  <si>
    <t>Muscari armeniacum ‘Valerie Finnis’</t>
  </si>
  <si>
    <t>Narcissus ‘Thalia’</t>
  </si>
  <si>
    <t>Tulipa bakeri ‘Lilac Wonder’</t>
  </si>
  <si>
    <t>Rozprostření štěrku (vrstva 5 - 7 cm)</t>
  </si>
  <si>
    <t>Štěrk (fr. 8/16 mm)</t>
  </si>
  <si>
    <t>Zalití rostlin vodou</t>
  </si>
  <si>
    <t xml:space="preserve">Odstranění stávající zeminy </t>
  </si>
  <si>
    <t>Rozprostření strukturálního substrátu 32 - 63 mm (tl. 30 cm)</t>
  </si>
  <si>
    <t>Výsadba vícekmenného stromu</t>
  </si>
  <si>
    <t>Sesleria autumnalis</t>
  </si>
  <si>
    <t>Hemerocallis Hybr. ’Stella d’Oro’</t>
  </si>
  <si>
    <t>Geranium (Wallichianum-Hybr.) ’Rozanne’®</t>
  </si>
  <si>
    <t>Úklid záhonů</t>
  </si>
  <si>
    <t>8.</t>
  </si>
  <si>
    <t xml:space="preserve">  </t>
  </si>
  <si>
    <t xml:space="preserve">                    Seznam rostlin: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</si>
  <si>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</si>
  <si>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</si>
  <si>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</si>
  <si>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</si>
  <si>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</si>
  <si>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</si>
  <si>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</si>
  <si>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</si>
  <si>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</si>
  <si>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</si>
  <si>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</si>
  <si>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</si>
  <si>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</si>
  <si>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</si>
  <si>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</si>
  <si>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</si>
  <si>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</si>
  <si>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</si>
  <si>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</si>
  <si>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Rok 2027</t>
  </si>
  <si>
    <t>Údržba keřů a vícekmenného stromu</t>
  </si>
  <si>
    <t>Rok 2028</t>
  </si>
  <si>
    <t xml:space="preserve">                    Trvalkový záhon:</t>
  </si>
  <si>
    <t xml:space="preserve">                    Výsadba v květináči:</t>
  </si>
  <si>
    <t>Růstový substrát, složení viz. Specifikace podmínek plnění</t>
  </si>
  <si>
    <t>Strukturální substrát, složení viz. Specifikace podmínek plnění</t>
  </si>
  <si>
    <t>Odstranění stávající zeminy (tl. 25 cm) s odvozem na skládku</t>
  </si>
  <si>
    <t>Rozprostření ornice (tl. 40 cm) smíchané s půdním kondicionérem a pískem</t>
  </si>
  <si>
    <t>Rozprostření růstového substrátu (tl. 100 cm)</t>
  </si>
  <si>
    <t xml:space="preserve">Výsadba soliterních keřů </t>
  </si>
  <si>
    <t xml:space="preserve">Výsadba keřů </t>
  </si>
  <si>
    <t xml:space="preserve">Výsadba trvalek a okrasných trav </t>
  </si>
  <si>
    <t>Řez trvalek a odstranění suchých částí</t>
  </si>
  <si>
    <t>Selekce rozrůstajících se druhů</t>
  </si>
  <si>
    <t>Dosadba trvalek (nákup a výsadba)</t>
  </si>
  <si>
    <t>Dosypání štěrkového mulče (tl. 1 – 2 cm), vč. materiálu</t>
  </si>
  <si>
    <t>Acer ginnala</t>
  </si>
  <si>
    <t>bm</t>
  </si>
  <si>
    <t>Izolace stěn květináče od substrátu (skladba viz. Specifikace podmínek plnění)</t>
  </si>
  <si>
    <t>Izolace stěn lavičky od ornice (skladba viz. Specifikace podmínek plnění)</t>
  </si>
  <si>
    <t>Celkem (založení a údržba do roku 2028):</t>
  </si>
  <si>
    <r>
      <t>VÝKAZ VÝMĚR K OCENĚNÍ č. 1 -</t>
    </r>
    <r>
      <rPr>
        <b/>
        <i/>
        <sz val="16"/>
        <color theme="1"/>
        <rFont val="Calibri"/>
        <family val="2"/>
        <charset val="238"/>
        <scheme val="minor"/>
      </rPr>
      <t xml:space="preserve"> Založení a údržba trvalkového záhonu u OD LABE (ul. Malá Hradební)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</si>
  <si>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</si>
  <si>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„Založení a údržba trvalkových záhonů v centru města Ústí nad Labem"</t>
    </r>
  </si>
  <si>
    <t>Rok 2026 - založení</t>
  </si>
  <si>
    <t>Rok 2026 - údržba</t>
  </si>
  <si>
    <t xml:space="preserve">                                                                                                                Cena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</si>
</sst>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6DA94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0" xfId="0" applyBorder="1"/>
    <xf numFmtId="0" fontId="0" fillId="0" borderId="13" xfId="0" applyFont="1" applyBorder="1" applyAlignment="1" applyProtection="1">
      <alignment wrapText="1"/>
    </xf>
    <xf numFmtId="0" fontId="0" fillId="0" borderId="10" xfId="0" applyFont="1" applyBorder="1" applyAlignment="1" applyProtection="1">
      <alignment horizontal="center" vertical="center" wrapText="1"/>
    </xf>
    <xf numFmtId="164" fontId="0" fillId="0" borderId="10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10" xfId="0" applyNumberFormat="1" applyFont="1" applyBorder="1" applyAlignment="1" applyProtection="1">
      <alignment horizontal="center" vertical="center" wrapText="1"/>
    </xf>
    <xf numFmtId="164" fontId="0" fillId="0" borderId="14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wrapText="1"/>
    </xf>
    <xf numFmtId="0" fontId="0" fillId="0" borderId="0" xfId="0" applyFont="1" applyAlignment="1" applyProtection="1">
      <alignment horizontal="center"/>
    </xf>
    <xf numFmtId="0" fontId="6" fillId="0" borderId="0" xfId="0" applyFont="1" applyFill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</xf>
    <xf numFmtId="164" fontId="7" fillId="0" borderId="0" xfId="0" applyNumberFormat="1" applyFont="1" applyAlignment="1" applyProtection="1">
      <alignment horizontal="center" wrapText="1"/>
    </xf>
    <xf numFmtId="0" fontId="0" fillId="0" borderId="0" xfId="0" applyFont="1" applyProtection="1"/>
    <xf numFmtId="164" fontId="0" fillId="0" borderId="0" xfId="0" applyNumberFormat="1" applyFont="1" applyBorder="1" applyAlignment="1" applyProtection="1">
      <alignment horizontal="center" vertical="center" wrapText="1"/>
      <protection locked="0" hidden="1"/>
    </xf>
    <xf numFmtId="0" fontId="5" fillId="0" borderId="0" xfId="0" applyFont="1" applyProtection="1"/>
    <xf numFmtId="164" fontId="5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wrapText="1"/>
    </xf>
    <xf numFmtId="0" fontId="13" fillId="0" borderId="2" xfId="0" applyFont="1" applyBorder="1" applyAlignment="1" applyProtection="1">
      <alignment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164" fontId="13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2" xfId="0" applyNumberFormat="1" applyFont="1" applyBorder="1" applyAlignment="1" applyProtection="1">
      <alignment horizontal="center" vertical="center" wrapText="1"/>
    </xf>
    <xf numFmtId="164" fontId="13" fillId="0" borderId="3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164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 applyProtection="1">
      <alignment wrapText="1"/>
    </xf>
    <xf numFmtId="0" fontId="16" fillId="0" borderId="2" xfId="0" applyFont="1" applyBorder="1" applyAlignment="1" applyProtection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16" fillId="0" borderId="3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10" xfId="0" applyNumberFormat="1" applyFont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 vertical="center" wrapText="1"/>
    </xf>
    <xf numFmtId="164" fontId="2" fillId="0" borderId="19" xfId="0" applyNumberFormat="1" applyFont="1" applyFill="1" applyBorder="1" applyAlignment="1" applyProtection="1">
      <alignment horizontal="center" vertical="center" wrapText="1"/>
    </xf>
    <xf numFmtId="164" fontId="2" fillId="0" borderId="20" xfId="0" applyNumberFormat="1" applyFont="1" applyFill="1" applyBorder="1" applyAlignment="1" applyProtection="1">
      <alignment horizont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wrapText="1"/>
    </xf>
    <xf numFmtId="0" fontId="0" fillId="2" borderId="1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3" fillId="0" borderId="10" xfId="0" applyFont="1" applyBorder="1" applyAlignment="1" applyProtection="1">
      <alignment wrapText="1"/>
    </xf>
    <xf numFmtId="164" fontId="13" fillId="0" borderId="14" xfId="0" applyNumberFormat="1" applyFont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wrapText="1"/>
    </xf>
    <xf numFmtId="0" fontId="13" fillId="0" borderId="25" xfId="0" applyFont="1" applyBorder="1" applyAlignment="1" applyProtection="1">
      <alignment horizontal="center" vertical="center" wrapText="1"/>
    </xf>
    <xf numFmtId="164" fontId="13" fillId="0" borderId="25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25" xfId="0" applyNumberFormat="1" applyFont="1" applyBorder="1" applyAlignment="1" applyProtection="1">
      <alignment horizontal="center" vertical="center" wrapText="1"/>
    </xf>
    <xf numFmtId="164" fontId="13" fillId="0" borderId="26" xfId="0" applyNumberFormat="1" applyFont="1" applyBorder="1" applyAlignment="1" applyProtection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 wrapText="1"/>
    </xf>
    <xf numFmtId="164" fontId="13" fillId="0" borderId="25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4" fontId="0" fillId="0" borderId="26" xfId="0" applyNumberFormat="1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0" fillId="0" borderId="35" xfId="0" applyFont="1" applyBorder="1" applyAlignment="1" applyProtection="1">
      <alignment wrapText="1"/>
    </xf>
    <xf numFmtId="164" fontId="0" fillId="0" borderId="25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25" xfId="0" applyNumberFormat="1" applyFont="1" applyBorder="1" applyAlignment="1" applyProtection="1">
      <alignment horizontal="center" vertical="center" wrapText="1"/>
    </xf>
    <xf numFmtId="0" fontId="16" fillId="0" borderId="28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/>
    </xf>
    <xf numFmtId="0" fontId="7" fillId="3" borderId="8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wrapText="1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4" fillId="0" borderId="22" xfId="0" applyFont="1" applyBorder="1" applyAlignment="1" applyProtection="1">
      <alignment horizontal="left" wrapText="1"/>
    </xf>
    <xf numFmtId="0" fontId="14" fillId="0" borderId="23" xfId="0" applyFont="1" applyBorder="1" applyAlignment="1" applyProtection="1">
      <alignment horizontal="left" wrapText="1"/>
    </xf>
    <xf numFmtId="0" fontId="14" fillId="0" borderId="24" xfId="0" applyFont="1" applyBorder="1" applyAlignment="1" applyProtection="1">
      <alignment horizontal="left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6DA94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0"/>
  <sheetViews>
    <sheetView tabSelected="1" topLeftCell="A84" workbookViewId="0">
      <selection activeCell="J102" sqref="J102"/>
    </sheetView>
  </sheetViews>
  <sheetFormatPr defaultRowHeight="15" x14ac:dyDescent="0.25"/>
  <cols>
    <col min="1" max="1" width="0.85546875" customWidth="1"/>
    <col min="2" max="2" width="4.140625" style="6" customWidth="1"/>
    <col min="3" max="3" width="63.42578125" style="1" customWidth="1"/>
    <col min="4" max="4" width="8.7109375" style="2" customWidth="1"/>
    <col min="5" max="5" width="9.7109375" style="4" customWidth="1"/>
    <col min="6" max="6" width="13" style="4" customWidth="1"/>
    <col min="7" max="7" width="13.28515625" style="4" customWidth="1"/>
    <col min="8" max="8" width="12.28515625" style="8" customWidth="1"/>
    <col min="9" max="9" width="13.140625" style="8" customWidth="1"/>
    <col min="10" max="10" width="78.28515625" customWidth="1"/>
  </cols>
  <sheetData>
    <row r="2" spans="2:10" ht="21" x14ac:dyDescent="0.35">
      <c r="B2" s="44" t="s">
        <v>130</v>
      </c>
      <c r="C2" s="44"/>
      <c r="D2" s="45"/>
      <c r="E2" s="33"/>
      <c r="F2" s="39"/>
      <c r="G2" s="33"/>
      <c r="H2" s="39"/>
    </row>
    <row r="3" spans="2:10" x14ac:dyDescent="0.25">
      <c r="B3" s="33"/>
      <c r="C3" s="39"/>
      <c r="D3" s="33"/>
      <c r="E3" s="33"/>
      <c r="F3" s="39"/>
      <c r="G3" s="33"/>
      <c r="H3" s="39"/>
    </row>
    <row r="4" spans="2:10" ht="15.75" x14ac:dyDescent="0.25">
      <c r="B4" s="33"/>
      <c r="C4" s="46" t="s">
        <v>132</v>
      </c>
      <c r="D4" s="33"/>
      <c r="E4" s="33"/>
      <c r="F4" s="39"/>
      <c r="G4" s="33"/>
      <c r="H4" s="39"/>
    </row>
    <row r="5" spans="2:10" ht="15.75" x14ac:dyDescent="0.25">
      <c r="B5" s="33"/>
      <c r="C5" s="46" t="s">
        <v>131</v>
      </c>
      <c r="D5" s="33"/>
      <c r="E5" s="33"/>
      <c r="F5" s="39"/>
      <c r="G5" s="33"/>
      <c r="H5" s="39"/>
    </row>
    <row r="6" spans="2:10" ht="15.75" x14ac:dyDescent="0.25">
      <c r="B6" s="33"/>
      <c r="C6" s="46"/>
      <c r="D6" s="33"/>
      <c r="E6" s="33"/>
      <c r="F6" s="39"/>
      <c r="G6" s="33"/>
      <c r="H6" s="39"/>
    </row>
    <row r="7" spans="2:10" ht="19.5" thickBot="1" x14ac:dyDescent="0.35">
      <c r="C7" s="48" t="s">
        <v>133</v>
      </c>
    </row>
    <row r="8" spans="2:10" s="3" customFormat="1" ht="30.75" thickBot="1" x14ac:dyDescent="0.3">
      <c r="B8" s="84"/>
      <c r="C8" s="85" t="s">
        <v>4</v>
      </c>
      <c r="D8" s="85" t="s">
        <v>0</v>
      </c>
      <c r="E8" s="85" t="s">
        <v>1</v>
      </c>
      <c r="F8" s="85" t="s">
        <v>2</v>
      </c>
      <c r="G8" s="85" t="s">
        <v>3</v>
      </c>
      <c r="H8" s="80" t="s">
        <v>19</v>
      </c>
      <c r="I8" s="81" t="s">
        <v>3</v>
      </c>
    </row>
    <row r="9" spans="2:10" s="3" customFormat="1" ht="15.75" thickBot="1" x14ac:dyDescent="0.3">
      <c r="B9" s="129" t="s">
        <v>111</v>
      </c>
      <c r="C9" s="130"/>
      <c r="D9" s="130"/>
      <c r="E9" s="130"/>
      <c r="F9" s="130"/>
      <c r="G9" s="130"/>
      <c r="H9" s="130"/>
      <c r="I9" s="131"/>
    </row>
    <row r="10" spans="2:10" s="3" customFormat="1" x14ac:dyDescent="0.25">
      <c r="B10" s="86" t="s">
        <v>9</v>
      </c>
      <c r="C10" s="87" t="s">
        <v>115</v>
      </c>
      <c r="D10" s="73" t="s">
        <v>7</v>
      </c>
      <c r="E10" s="73">
        <v>17</v>
      </c>
      <c r="F10" s="74"/>
      <c r="G10" s="75">
        <f>F10*E10</f>
        <v>0</v>
      </c>
      <c r="H10" s="73" t="s">
        <v>24</v>
      </c>
      <c r="I10" s="88" t="s">
        <v>24</v>
      </c>
      <c r="J10" s="18"/>
    </row>
    <row r="11" spans="2:10" s="3" customFormat="1" ht="30" x14ac:dyDescent="0.25">
      <c r="B11" s="86" t="s">
        <v>10</v>
      </c>
      <c r="C11" s="87" t="s">
        <v>128</v>
      </c>
      <c r="D11" s="73" t="s">
        <v>126</v>
      </c>
      <c r="E11" s="73">
        <v>18</v>
      </c>
      <c r="F11" s="74"/>
      <c r="G11" s="75">
        <f>F11*E11</f>
        <v>0</v>
      </c>
      <c r="H11" s="73" t="s">
        <v>24</v>
      </c>
      <c r="I11" s="88" t="s">
        <v>24</v>
      </c>
      <c r="J11" s="18"/>
    </row>
    <row r="12" spans="2:10" s="3" customFormat="1" ht="30" x14ac:dyDescent="0.25">
      <c r="B12" s="86" t="s">
        <v>11</v>
      </c>
      <c r="C12" s="49" t="s">
        <v>116</v>
      </c>
      <c r="D12" s="51" t="s">
        <v>7</v>
      </c>
      <c r="E12" s="51">
        <v>29</v>
      </c>
      <c r="F12" s="52"/>
      <c r="G12" s="53">
        <f t="shared" ref="G12:G27" si="0">F12*E12</f>
        <v>0</v>
      </c>
      <c r="H12" s="53" t="s">
        <v>24</v>
      </c>
      <c r="I12" s="54" t="s">
        <v>24</v>
      </c>
      <c r="J12" s="18"/>
    </row>
    <row r="13" spans="2:10" s="3" customFormat="1" x14ac:dyDescent="0.25">
      <c r="B13" s="86" t="s">
        <v>12</v>
      </c>
      <c r="C13" s="49" t="s">
        <v>47</v>
      </c>
      <c r="D13" s="51" t="s">
        <v>7</v>
      </c>
      <c r="E13" s="51">
        <v>29</v>
      </c>
      <c r="F13" s="52"/>
      <c r="G13" s="53">
        <f t="shared" si="0"/>
        <v>0</v>
      </c>
      <c r="H13" s="51" t="s">
        <v>24</v>
      </c>
      <c r="I13" s="54" t="s">
        <v>24</v>
      </c>
      <c r="J13" s="18"/>
    </row>
    <row r="14" spans="2:10" s="3" customFormat="1" x14ac:dyDescent="0.25">
      <c r="B14" s="86" t="s">
        <v>13</v>
      </c>
      <c r="C14" s="49" t="s">
        <v>48</v>
      </c>
      <c r="D14" s="51" t="s">
        <v>5</v>
      </c>
      <c r="E14" s="51">
        <v>84</v>
      </c>
      <c r="F14" s="52"/>
      <c r="G14" s="53">
        <f t="shared" si="0"/>
        <v>0</v>
      </c>
      <c r="H14" s="51" t="s">
        <v>24</v>
      </c>
      <c r="I14" s="54" t="s">
        <v>24</v>
      </c>
      <c r="J14" s="18"/>
    </row>
    <row r="15" spans="2:10" s="3" customFormat="1" ht="15.75" thickBot="1" x14ac:dyDescent="0.3">
      <c r="B15" s="86" t="s">
        <v>14</v>
      </c>
      <c r="C15" s="89" t="s">
        <v>49</v>
      </c>
      <c r="D15" s="90" t="s">
        <v>50</v>
      </c>
      <c r="E15" s="90">
        <v>1</v>
      </c>
      <c r="F15" s="91"/>
      <c r="G15" s="92">
        <f t="shared" si="0"/>
        <v>0</v>
      </c>
      <c r="H15" s="90" t="s">
        <v>24</v>
      </c>
      <c r="I15" s="93"/>
      <c r="J15" s="18"/>
    </row>
    <row r="16" spans="2:10" s="3" customFormat="1" ht="15.75" thickBot="1" x14ac:dyDescent="0.3">
      <c r="B16" s="126" t="s">
        <v>112</v>
      </c>
      <c r="C16" s="127"/>
      <c r="D16" s="127"/>
      <c r="E16" s="127"/>
      <c r="F16" s="127"/>
      <c r="G16" s="127"/>
      <c r="H16" s="127"/>
      <c r="I16" s="128"/>
      <c r="J16" s="18"/>
    </row>
    <row r="17" spans="1:10" s="3" customFormat="1" x14ac:dyDescent="0.25">
      <c r="B17" s="86" t="s">
        <v>15</v>
      </c>
      <c r="C17" s="87" t="s">
        <v>79</v>
      </c>
      <c r="D17" s="73" t="s">
        <v>7</v>
      </c>
      <c r="E17" s="73">
        <v>1.5</v>
      </c>
      <c r="F17" s="74"/>
      <c r="G17" s="75">
        <f>E17*F17</f>
        <v>0</v>
      </c>
      <c r="H17" s="73" t="s">
        <v>24</v>
      </c>
      <c r="I17" s="88" t="s">
        <v>24</v>
      </c>
      <c r="J17" s="18"/>
    </row>
    <row r="18" spans="1:10" s="3" customFormat="1" ht="30" x14ac:dyDescent="0.25">
      <c r="B18" s="86" t="s">
        <v>86</v>
      </c>
      <c r="C18" s="87" t="s">
        <v>127</v>
      </c>
      <c r="D18" s="73" t="s">
        <v>126</v>
      </c>
      <c r="E18" s="73">
        <v>6</v>
      </c>
      <c r="F18" s="74"/>
      <c r="G18" s="75">
        <f>E18*F18</f>
        <v>0</v>
      </c>
      <c r="H18" s="73" t="s">
        <v>24</v>
      </c>
      <c r="I18" s="88" t="s">
        <v>24</v>
      </c>
      <c r="J18" s="18"/>
    </row>
    <row r="19" spans="1:10" s="3" customFormat="1" x14ac:dyDescent="0.25">
      <c r="B19" s="86" t="s">
        <v>16</v>
      </c>
      <c r="C19" s="49" t="s">
        <v>80</v>
      </c>
      <c r="D19" s="51" t="s">
        <v>7</v>
      </c>
      <c r="E19" s="51">
        <v>1.25</v>
      </c>
      <c r="F19" s="52"/>
      <c r="G19" s="53">
        <f>E19*F19</f>
        <v>0</v>
      </c>
      <c r="H19" s="51" t="s">
        <v>24</v>
      </c>
      <c r="I19" s="54" t="s">
        <v>24</v>
      </c>
      <c r="J19" s="18"/>
    </row>
    <row r="20" spans="1:10" s="3" customFormat="1" x14ac:dyDescent="0.25">
      <c r="B20" s="86" t="s">
        <v>17</v>
      </c>
      <c r="C20" s="49" t="s">
        <v>117</v>
      </c>
      <c r="D20" s="51" t="s">
        <v>7</v>
      </c>
      <c r="E20" s="51">
        <v>4.1500000000000004</v>
      </c>
      <c r="F20" s="52"/>
      <c r="G20" s="53">
        <f>E20*F20</f>
        <v>0</v>
      </c>
      <c r="H20" s="51" t="s">
        <v>24</v>
      </c>
      <c r="I20" s="54" t="s">
        <v>24</v>
      </c>
      <c r="J20" s="18"/>
    </row>
    <row r="21" spans="1:10" s="3" customFormat="1" x14ac:dyDescent="0.25">
      <c r="B21" s="86" t="s">
        <v>20</v>
      </c>
      <c r="C21" s="49" t="s">
        <v>114</v>
      </c>
      <c r="D21" s="51" t="s">
        <v>7</v>
      </c>
      <c r="E21" s="51">
        <v>1.25</v>
      </c>
      <c r="F21" s="52"/>
      <c r="G21" s="53">
        <f>F21*E21</f>
        <v>0</v>
      </c>
      <c r="H21" s="51" t="s">
        <v>24</v>
      </c>
      <c r="I21" s="54" t="s">
        <v>24</v>
      </c>
      <c r="J21" s="18"/>
    </row>
    <row r="22" spans="1:10" s="3" customFormat="1" x14ac:dyDescent="0.25">
      <c r="B22" s="86" t="s">
        <v>21</v>
      </c>
      <c r="C22" s="49" t="s">
        <v>113</v>
      </c>
      <c r="D22" s="51" t="s">
        <v>7</v>
      </c>
      <c r="E22" s="51">
        <v>4.1500000000000004</v>
      </c>
      <c r="F22" s="52"/>
      <c r="G22" s="53">
        <f>F22*E22</f>
        <v>0</v>
      </c>
      <c r="H22" s="51" t="s">
        <v>24</v>
      </c>
      <c r="I22" s="54" t="s">
        <v>24</v>
      </c>
      <c r="J22" s="18"/>
    </row>
    <row r="23" spans="1:10" s="3" customFormat="1" x14ac:dyDescent="0.25">
      <c r="B23" s="86" t="s">
        <v>22</v>
      </c>
      <c r="C23" s="49" t="s">
        <v>81</v>
      </c>
      <c r="D23" s="51" t="s">
        <v>6</v>
      </c>
      <c r="E23" s="51">
        <v>1</v>
      </c>
      <c r="F23" s="52"/>
      <c r="G23" s="53">
        <f>F23*E23</f>
        <v>0</v>
      </c>
      <c r="H23" s="51" t="s">
        <v>24</v>
      </c>
      <c r="I23" s="54" t="s">
        <v>24</v>
      </c>
      <c r="J23" s="18"/>
    </row>
    <row r="24" spans="1:10" s="3" customFormat="1" x14ac:dyDescent="0.25">
      <c r="B24" s="86" t="s">
        <v>23</v>
      </c>
      <c r="C24" s="49" t="s">
        <v>118</v>
      </c>
      <c r="D24" s="51" t="s">
        <v>6</v>
      </c>
      <c r="E24" s="51">
        <v>3</v>
      </c>
      <c r="F24" s="52"/>
      <c r="G24" s="53">
        <f t="shared" si="0"/>
        <v>0</v>
      </c>
      <c r="H24" s="51" t="s">
        <v>24</v>
      </c>
      <c r="I24" s="54" t="s">
        <v>24</v>
      </c>
      <c r="J24" s="18"/>
    </row>
    <row r="25" spans="1:10" s="3" customFormat="1" x14ac:dyDescent="0.25">
      <c r="B25" s="86" t="s">
        <v>26</v>
      </c>
      <c r="C25" s="49" t="s">
        <v>119</v>
      </c>
      <c r="D25" s="51" t="s">
        <v>6</v>
      </c>
      <c r="E25" s="51">
        <v>2</v>
      </c>
      <c r="F25" s="52"/>
      <c r="G25" s="53">
        <f t="shared" si="0"/>
        <v>0</v>
      </c>
      <c r="H25" s="51" t="s">
        <v>24</v>
      </c>
      <c r="I25" s="54" t="s">
        <v>24</v>
      </c>
      <c r="J25" s="18"/>
    </row>
    <row r="26" spans="1:10" s="3" customFormat="1" x14ac:dyDescent="0.25">
      <c r="B26" s="86" t="s">
        <v>27</v>
      </c>
      <c r="C26" s="55" t="s">
        <v>120</v>
      </c>
      <c r="D26" s="56" t="s">
        <v>6</v>
      </c>
      <c r="E26" s="56">
        <v>541</v>
      </c>
      <c r="F26" s="50"/>
      <c r="G26" s="53">
        <f t="shared" si="0"/>
        <v>0</v>
      </c>
      <c r="H26" s="57" t="s">
        <v>24</v>
      </c>
      <c r="I26" s="58" t="s">
        <v>24</v>
      </c>
    </row>
    <row r="27" spans="1:10" s="3" customFormat="1" ht="15.75" thickBot="1" x14ac:dyDescent="0.3">
      <c r="B27" s="86" t="s">
        <v>28</v>
      </c>
      <c r="C27" s="94" t="s">
        <v>41</v>
      </c>
      <c r="D27" s="95" t="s">
        <v>6</v>
      </c>
      <c r="E27" s="95">
        <v>1300</v>
      </c>
      <c r="F27" s="96"/>
      <c r="G27" s="92">
        <f t="shared" si="0"/>
        <v>0</v>
      </c>
      <c r="H27" s="97" t="s">
        <v>24</v>
      </c>
      <c r="I27" s="98" t="s">
        <v>24</v>
      </c>
    </row>
    <row r="28" spans="1:10" s="3" customFormat="1" ht="15.75" thickBot="1" x14ac:dyDescent="0.3">
      <c r="A28" s="3" t="s">
        <v>87</v>
      </c>
      <c r="B28" s="132" t="s">
        <v>88</v>
      </c>
      <c r="C28" s="133"/>
      <c r="D28" s="133"/>
      <c r="E28" s="133"/>
      <c r="F28" s="133"/>
      <c r="G28" s="133"/>
      <c r="H28" s="133"/>
      <c r="I28" s="134"/>
    </row>
    <row r="29" spans="1:10" s="3" customFormat="1" x14ac:dyDescent="0.25">
      <c r="B29" s="99" t="s">
        <v>29</v>
      </c>
      <c r="C29" s="110" t="s">
        <v>125</v>
      </c>
      <c r="D29" s="100" t="s">
        <v>6</v>
      </c>
      <c r="E29" s="100">
        <v>1</v>
      </c>
      <c r="F29" s="100"/>
      <c r="G29" s="100">
        <f>F29*E29</f>
        <v>0</v>
      </c>
      <c r="H29" s="101" t="s">
        <v>24</v>
      </c>
      <c r="I29" s="102" t="s">
        <v>24</v>
      </c>
    </row>
    <row r="30" spans="1:10" s="3" customFormat="1" x14ac:dyDescent="0.25">
      <c r="B30" s="7" t="s">
        <v>30</v>
      </c>
      <c r="C30" s="59" t="s">
        <v>51</v>
      </c>
      <c r="D30" s="60" t="s">
        <v>6</v>
      </c>
      <c r="E30" s="60">
        <v>3</v>
      </c>
      <c r="F30" s="61"/>
      <c r="G30" s="61">
        <f t="shared" ref="G30:G57" si="1">E30*F30</f>
        <v>0</v>
      </c>
      <c r="H30" s="62" t="s">
        <v>24</v>
      </c>
      <c r="I30" s="63" t="s">
        <v>24</v>
      </c>
    </row>
    <row r="31" spans="1:10" s="3" customFormat="1" x14ac:dyDescent="0.25">
      <c r="B31" s="99" t="s">
        <v>31</v>
      </c>
      <c r="C31" s="59" t="s">
        <v>52</v>
      </c>
      <c r="D31" s="60" t="s">
        <v>6</v>
      </c>
      <c r="E31" s="60">
        <v>2</v>
      </c>
      <c r="F31" s="61"/>
      <c r="G31" s="61">
        <f t="shared" si="1"/>
        <v>0</v>
      </c>
      <c r="H31" s="62" t="s">
        <v>24</v>
      </c>
      <c r="I31" s="63" t="s">
        <v>24</v>
      </c>
    </row>
    <row r="32" spans="1:10" s="3" customFormat="1" x14ac:dyDescent="0.25">
      <c r="B32" s="7" t="s">
        <v>32</v>
      </c>
      <c r="C32" s="59" t="s">
        <v>53</v>
      </c>
      <c r="D32" s="60" t="s">
        <v>6</v>
      </c>
      <c r="E32" s="60">
        <v>30</v>
      </c>
      <c r="F32" s="61"/>
      <c r="G32" s="61">
        <f t="shared" si="1"/>
        <v>0</v>
      </c>
      <c r="H32" s="62" t="s">
        <v>24</v>
      </c>
      <c r="I32" s="63" t="s">
        <v>24</v>
      </c>
    </row>
    <row r="33" spans="2:9" s="3" customFormat="1" x14ac:dyDescent="0.25">
      <c r="B33" s="99" t="s">
        <v>33</v>
      </c>
      <c r="C33" s="59" t="s">
        <v>54</v>
      </c>
      <c r="D33" s="60" t="s">
        <v>6</v>
      </c>
      <c r="E33" s="60">
        <v>9</v>
      </c>
      <c r="F33" s="61"/>
      <c r="G33" s="61">
        <f t="shared" si="1"/>
        <v>0</v>
      </c>
      <c r="H33" s="62" t="s">
        <v>24</v>
      </c>
      <c r="I33" s="63" t="s">
        <v>24</v>
      </c>
    </row>
    <row r="34" spans="2:9" s="3" customFormat="1" x14ac:dyDescent="0.25">
      <c r="B34" s="7" t="s">
        <v>34</v>
      </c>
      <c r="C34" s="59" t="s">
        <v>55</v>
      </c>
      <c r="D34" s="60" t="s">
        <v>6</v>
      </c>
      <c r="E34" s="60">
        <v>31</v>
      </c>
      <c r="F34" s="61"/>
      <c r="G34" s="61">
        <f t="shared" si="1"/>
        <v>0</v>
      </c>
      <c r="H34" s="62" t="s">
        <v>24</v>
      </c>
      <c r="I34" s="63" t="s">
        <v>24</v>
      </c>
    </row>
    <row r="35" spans="2:9" s="3" customFormat="1" x14ac:dyDescent="0.25">
      <c r="B35" s="99" t="s">
        <v>35</v>
      </c>
      <c r="C35" s="64" t="s">
        <v>56</v>
      </c>
      <c r="D35" s="60" t="s">
        <v>6</v>
      </c>
      <c r="E35" s="60">
        <v>23</v>
      </c>
      <c r="F35" s="61"/>
      <c r="G35" s="61">
        <f t="shared" si="1"/>
        <v>0</v>
      </c>
      <c r="H35" s="62" t="s">
        <v>24</v>
      </c>
      <c r="I35" s="63" t="s">
        <v>24</v>
      </c>
    </row>
    <row r="36" spans="2:9" s="3" customFormat="1" x14ac:dyDescent="0.25">
      <c r="B36" s="7" t="s">
        <v>36</v>
      </c>
      <c r="C36" s="59" t="s">
        <v>57</v>
      </c>
      <c r="D36" s="60" t="s">
        <v>6</v>
      </c>
      <c r="E36" s="60">
        <v>15</v>
      </c>
      <c r="F36" s="61"/>
      <c r="G36" s="61">
        <f t="shared" si="1"/>
        <v>0</v>
      </c>
      <c r="H36" s="62" t="s">
        <v>24</v>
      </c>
      <c r="I36" s="63" t="s">
        <v>24</v>
      </c>
    </row>
    <row r="37" spans="2:9" s="3" customFormat="1" x14ac:dyDescent="0.25">
      <c r="B37" s="99" t="s">
        <v>37</v>
      </c>
      <c r="C37" s="59" t="s">
        <v>58</v>
      </c>
      <c r="D37" s="60" t="s">
        <v>6</v>
      </c>
      <c r="E37" s="60">
        <v>16</v>
      </c>
      <c r="F37" s="61"/>
      <c r="G37" s="61">
        <f t="shared" si="1"/>
        <v>0</v>
      </c>
      <c r="H37" s="62" t="s">
        <v>24</v>
      </c>
      <c r="I37" s="63" t="s">
        <v>24</v>
      </c>
    </row>
    <row r="38" spans="2:9" s="3" customFormat="1" x14ac:dyDescent="0.25">
      <c r="B38" s="7" t="s">
        <v>42</v>
      </c>
      <c r="C38" s="59" t="s">
        <v>59</v>
      </c>
      <c r="D38" s="60" t="s">
        <v>6</v>
      </c>
      <c r="E38" s="60">
        <v>45</v>
      </c>
      <c r="F38" s="61"/>
      <c r="G38" s="61">
        <f t="shared" si="1"/>
        <v>0</v>
      </c>
      <c r="H38" s="62" t="s">
        <v>24</v>
      </c>
      <c r="I38" s="63" t="s">
        <v>24</v>
      </c>
    </row>
    <row r="39" spans="2:9" s="3" customFormat="1" x14ac:dyDescent="0.25">
      <c r="B39" s="99" t="s">
        <v>43</v>
      </c>
      <c r="C39" s="59" t="s">
        <v>60</v>
      </c>
      <c r="D39" s="60" t="s">
        <v>6</v>
      </c>
      <c r="E39" s="60">
        <v>9</v>
      </c>
      <c r="F39" s="61"/>
      <c r="G39" s="61">
        <f t="shared" si="1"/>
        <v>0</v>
      </c>
      <c r="H39" s="62" t="s">
        <v>24</v>
      </c>
      <c r="I39" s="63" t="s">
        <v>24</v>
      </c>
    </row>
    <row r="40" spans="2:9" s="3" customFormat="1" x14ac:dyDescent="0.25">
      <c r="B40" s="7" t="s">
        <v>44</v>
      </c>
      <c r="C40" s="59" t="s">
        <v>61</v>
      </c>
      <c r="D40" s="60" t="s">
        <v>6</v>
      </c>
      <c r="E40" s="60">
        <v>12</v>
      </c>
      <c r="F40" s="61"/>
      <c r="G40" s="61">
        <f t="shared" si="1"/>
        <v>0</v>
      </c>
      <c r="H40" s="62" t="s">
        <v>24</v>
      </c>
      <c r="I40" s="63" t="s">
        <v>24</v>
      </c>
    </row>
    <row r="41" spans="2:9" s="3" customFormat="1" x14ac:dyDescent="0.25">
      <c r="B41" s="99" t="s">
        <v>45</v>
      </c>
      <c r="C41" s="59" t="s">
        <v>62</v>
      </c>
      <c r="D41" s="60" t="s">
        <v>6</v>
      </c>
      <c r="E41" s="60">
        <v>51</v>
      </c>
      <c r="F41" s="61"/>
      <c r="G41" s="61">
        <f t="shared" si="1"/>
        <v>0</v>
      </c>
      <c r="H41" s="62" t="s">
        <v>24</v>
      </c>
      <c r="I41" s="63" t="s">
        <v>24</v>
      </c>
    </row>
    <row r="42" spans="2:9" s="3" customFormat="1" x14ac:dyDescent="0.25">
      <c r="B42" s="7" t="s">
        <v>46</v>
      </c>
      <c r="C42" s="59" t="s">
        <v>63</v>
      </c>
      <c r="D42" s="60" t="s">
        <v>6</v>
      </c>
      <c r="E42" s="60">
        <v>55</v>
      </c>
      <c r="F42" s="61"/>
      <c r="G42" s="61">
        <f t="shared" si="1"/>
        <v>0</v>
      </c>
      <c r="H42" s="62" t="s">
        <v>24</v>
      </c>
      <c r="I42" s="63" t="s">
        <v>24</v>
      </c>
    </row>
    <row r="43" spans="2:9" s="3" customFormat="1" x14ac:dyDescent="0.25">
      <c r="B43" s="99" t="s">
        <v>89</v>
      </c>
      <c r="C43" s="59" t="s">
        <v>64</v>
      </c>
      <c r="D43" s="60" t="s">
        <v>6</v>
      </c>
      <c r="E43" s="60">
        <v>36</v>
      </c>
      <c r="F43" s="61"/>
      <c r="G43" s="61">
        <f t="shared" si="1"/>
        <v>0</v>
      </c>
      <c r="H43" s="62" t="s">
        <v>24</v>
      </c>
      <c r="I43" s="63" t="s">
        <v>24</v>
      </c>
    </row>
    <row r="44" spans="2:9" s="3" customFormat="1" x14ac:dyDescent="0.25">
      <c r="B44" s="7" t="s">
        <v>90</v>
      </c>
      <c r="C44" s="59" t="s">
        <v>65</v>
      </c>
      <c r="D44" s="60" t="s">
        <v>6</v>
      </c>
      <c r="E44" s="60">
        <v>8</v>
      </c>
      <c r="F44" s="61"/>
      <c r="G44" s="61">
        <f t="shared" si="1"/>
        <v>0</v>
      </c>
      <c r="H44" s="62" t="s">
        <v>24</v>
      </c>
      <c r="I44" s="63" t="s">
        <v>24</v>
      </c>
    </row>
    <row r="45" spans="2:9" s="3" customFormat="1" x14ac:dyDescent="0.25">
      <c r="B45" s="99" t="s">
        <v>91</v>
      </c>
      <c r="C45" s="59" t="s">
        <v>66</v>
      </c>
      <c r="D45" s="60" t="s">
        <v>6</v>
      </c>
      <c r="E45" s="60">
        <v>10</v>
      </c>
      <c r="F45" s="61"/>
      <c r="G45" s="61">
        <f t="shared" si="1"/>
        <v>0</v>
      </c>
      <c r="H45" s="62" t="s">
        <v>24</v>
      </c>
      <c r="I45" s="63" t="s">
        <v>24</v>
      </c>
    </row>
    <row r="46" spans="2:9" s="3" customFormat="1" x14ac:dyDescent="0.25">
      <c r="B46" s="7" t="s">
        <v>92</v>
      </c>
      <c r="C46" s="59" t="s">
        <v>67</v>
      </c>
      <c r="D46" s="60" t="s">
        <v>6</v>
      </c>
      <c r="E46" s="60">
        <v>30</v>
      </c>
      <c r="F46" s="61"/>
      <c r="G46" s="61">
        <f t="shared" si="1"/>
        <v>0</v>
      </c>
      <c r="H46" s="62" t="s">
        <v>24</v>
      </c>
      <c r="I46" s="63" t="s">
        <v>24</v>
      </c>
    </row>
    <row r="47" spans="2:9" s="3" customFormat="1" x14ac:dyDescent="0.25">
      <c r="B47" s="99" t="s">
        <v>93</v>
      </c>
      <c r="C47" s="65" t="s">
        <v>68</v>
      </c>
      <c r="D47" s="60" t="s">
        <v>6</v>
      </c>
      <c r="E47" s="60">
        <v>31</v>
      </c>
      <c r="F47" s="61"/>
      <c r="G47" s="61">
        <f t="shared" si="1"/>
        <v>0</v>
      </c>
      <c r="H47" s="62" t="s">
        <v>24</v>
      </c>
      <c r="I47" s="63" t="s">
        <v>24</v>
      </c>
    </row>
    <row r="48" spans="2:9" s="3" customFormat="1" x14ac:dyDescent="0.25">
      <c r="B48" s="7" t="s">
        <v>94</v>
      </c>
      <c r="C48" s="59" t="s">
        <v>69</v>
      </c>
      <c r="D48" s="60" t="s">
        <v>6</v>
      </c>
      <c r="E48" s="60">
        <v>39</v>
      </c>
      <c r="F48" s="61"/>
      <c r="G48" s="61">
        <f t="shared" si="1"/>
        <v>0</v>
      </c>
      <c r="H48" s="62" t="s">
        <v>24</v>
      </c>
      <c r="I48" s="63" t="s">
        <v>24</v>
      </c>
    </row>
    <row r="49" spans="2:9" s="3" customFormat="1" x14ac:dyDescent="0.25">
      <c r="B49" s="99" t="s">
        <v>95</v>
      </c>
      <c r="C49" s="59" t="s">
        <v>70</v>
      </c>
      <c r="D49" s="60" t="s">
        <v>6</v>
      </c>
      <c r="E49" s="60">
        <v>43</v>
      </c>
      <c r="F49" s="61"/>
      <c r="G49" s="61">
        <f t="shared" si="1"/>
        <v>0</v>
      </c>
      <c r="H49" s="62" t="s">
        <v>24</v>
      </c>
      <c r="I49" s="63" t="s">
        <v>24</v>
      </c>
    </row>
    <row r="50" spans="2:9" s="3" customFormat="1" x14ac:dyDescent="0.25">
      <c r="B50" s="7" t="s">
        <v>96</v>
      </c>
      <c r="C50" s="59" t="s">
        <v>71</v>
      </c>
      <c r="D50" s="60" t="s">
        <v>6</v>
      </c>
      <c r="E50" s="60">
        <v>20</v>
      </c>
      <c r="F50" s="61"/>
      <c r="G50" s="61">
        <f t="shared" si="1"/>
        <v>0</v>
      </c>
      <c r="H50" s="62" t="s">
        <v>24</v>
      </c>
      <c r="I50" s="63" t="s">
        <v>24</v>
      </c>
    </row>
    <row r="51" spans="2:9" s="3" customFormat="1" x14ac:dyDescent="0.25">
      <c r="B51" s="99" t="s">
        <v>97</v>
      </c>
      <c r="C51" s="59" t="s">
        <v>72</v>
      </c>
      <c r="D51" s="60" t="s">
        <v>6</v>
      </c>
      <c r="E51" s="60">
        <v>28</v>
      </c>
      <c r="F51" s="61"/>
      <c r="G51" s="61">
        <f t="shared" si="1"/>
        <v>0</v>
      </c>
      <c r="H51" s="62" t="s">
        <v>24</v>
      </c>
      <c r="I51" s="63" t="s">
        <v>24</v>
      </c>
    </row>
    <row r="52" spans="2:9" s="3" customFormat="1" x14ac:dyDescent="0.25">
      <c r="B52" s="7" t="s">
        <v>98</v>
      </c>
      <c r="C52" s="59" t="s">
        <v>82</v>
      </c>
      <c r="D52" s="60" t="s">
        <v>6</v>
      </c>
      <c r="E52" s="60">
        <v>6</v>
      </c>
      <c r="F52" s="61"/>
      <c r="G52" s="61">
        <f t="shared" si="1"/>
        <v>0</v>
      </c>
      <c r="H52" s="62" t="s">
        <v>24</v>
      </c>
      <c r="I52" s="63" t="s">
        <v>24</v>
      </c>
    </row>
    <row r="53" spans="2:9" s="3" customFormat="1" x14ac:dyDescent="0.25">
      <c r="B53" s="99" t="s">
        <v>99</v>
      </c>
      <c r="C53" s="59" t="s">
        <v>83</v>
      </c>
      <c r="D53" s="60" t="s">
        <v>6</v>
      </c>
      <c r="E53" s="60">
        <v>6</v>
      </c>
      <c r="F53" s="61"/>
      <c r="G53" s="61">
        <f t="shared" si="1"/>
        <v>0</v>
      </c>
      <c r="H53" s="62" t="s">
        <v>24</v>
      </c>
      <c r="I53" s="63" t="s">
        <v>24</v>
      </c>
    </row>
    <row r="54" spans="2:9" s="3" customFormat="1" x14ac:dyDescent="0.25">
      <c r="B54" s="7" t="s">
        <v>100</v>
      </c>
      <c r="C54" s="59" t="s">
        <v>84</v>
      </c>
      <c r="D54" s="60" t="s">
        <v>6</v>
      </c>
      <c r="E54" s="60">
        <v>6</v>
      </c>
      <c r="F54" s="61"/>
      <c r="G54" s="61">
        <f t="shared" si="1"/>
        <v>0</v>
      </c>
      <c r="H54" s="62" t="s">
        <v>24</v>
      </c>
      <c r="I54" s="63" t="s">
        <v>24</v>
      </c>
    </row>
    <row r="55" spans="2:9" s="3" customFormat="1" x14ac:dyDescent="0.25">
      <c r="B55" s="99" t="s">
        <v>101</v>
      </c>
      <c r="C55" s="59" t="s">
        <v>73</v>
      </c>
      <c r="D55" s="60" t="s">
        <v>6</v>
      </c>
      <c r="E55" s="60">
        <v>700</v>
      </c>
      <c r="F55" s="61"/>
      <c r="G55" s="61">
        <f t="shared" si="1"/>
        <v>0</v>
      </c>
      <c r="H55" s="62" t="s">
        <v>24</v>
      </c>
      <c r="I55" s="63" t="s">
        <v>24</v>
      </c>
    </row>
    <row r="56" spans="2:9" s="3" customFormat="1" x14ac:dyDescent="0.25">
      <c r="B56" s="7" t="s">
        <v>102</v>
      </c>
      <c r="C56" s="59" t="s">
        <v>74</v>
      </c>
      <c r="D56" s="60" t="s">
        <v>6</v>
      </c>
      <c r="E56" s="60">
        <v>300</v>
      </c>
      <c r="F56" s="61"/>
      <c r="G56" s="61">
        <f t="shared" si="1"/>
        <v>0</v>
      </c>
      <c r="H56" s="62" t="s">
        <v>24</v>
      </c>
      <c r="I56" s="63" t="s">
        <v>24</v>
      </c>
    </row>
    <row r="57" spans="2:9" s="3" customFormat="1" x14ac:dyDescent="0.25">
      <c r="B57" s="99" t="s">
        <v>103</v>
      </c>
      <c r="C57" s="59" t="s">
        <v>75</v>
      </c>
      <c r="D57" s="60" t="s">
        <v>6</v>
      </c>
      <c r="E57" s="60">
        <v>300</v>
      </c>
      <c r="F57" s="61"/>
      <c r="G57" s="61">
        <f t="shared" si="1"/>
        <v>0</v>
      </c>
      <c r="H57" s="62" t="s">
        <v>24</v>
      </c>
      <c r="I57" s="63" t="s">
        <v>24</v>
      </c>
    </row>
    <row r="58" spans="2:9" s="3" customFormat="1" ht="6" customHeight="1" x14ac:dyDescent="0.25">
      <c r="B58" s="135"/>
      <c r="C58" s="136"/>
      <c r="D58" s="136"/>
      <c r="E58" s="136"/>
      <c r="F58" s="136"/>
      <c r="G58" s="136"/>
      <c r="H58" s="136"/>
      <c r="I58" s="137"/>
    </row>
    <row r="59" spans="2:9" s="3" customFormat="1" x14ac:dyDescent="0.25">
      <c r="B59" s="7" t="s">
        <v>104</v>
      </c>
      <c r="C59" s="66" t="s">
        <v>76</v>
      </c>
      <c r="D59" s="67" t="s">
        <v>7</v>
      </c>
      <c r="E59" s="67">
        <v>5.2</v>
      </c>
      <c r="F59" s="68"/>
      <c r="G59" s="68">
        <f>F59*E59</f>
        <v>0</v>
      </c>
      <c r="H59" s="67" t="s">
        <v>24</v>
      </c>
      <c r="I59" s="69" t="s">
        <v>24</v>
      </c>
    </row>
    <row r="60" spans="2:9" s="3" customFormat="1" x14ac:dyDescent="0.25">
      <c r="B60" s="7" t="s">
        <v>105</v>
      </c>
      <c r="C60" s="66" t="s">
        <v>77</v>
      </c>
      <c r="D60" s="67" t="s">
        <v>7</v>
      </c>
      <c r="E60" s="67">
        <v>5.2</v>
      </c>
      <c r="F60" s="70"/>
      <c r="G60" s="68">
        <f>F60*E60</f>
        <v>0</v>
      </c>
      <c r="H60" s="67" t="s">
        <v>24</v>
      </c>
      <c r="I60" s="71" t="s">
        <v>24</v>
      </c>
    </row>
    <row r="61" spans="2:9" s="3" customFormat="1" x14ac:dyDescent="0.25">
      <c r="B61" s="7" t="s">
        <v>106</v>
      </c>
      <c r="C61" s="65" t="s">
        <v>78</v>
      </c>
      <c r="D61" s="72" t="s">
        <v>7</v>
      </c>
      <c r="E61" s="72">
        <v>5</v>
      </c>
      <c r="F61" s="61"/>
      <c r="G61" s="61">
        <f>E61*F61</f>
        <v>0</v>
      </c>
      <c r="H61" s="62" t="s">
        <v>24</v>
      </c>
      <c r="I61" s="63" t="s">
        <v>24</v>
      </c>
    </row>
    <row r="62" spans="2:9" s="3" customFormat="1" ht="15.75" thickBot="1" x14ac:dyDescent="0.3">
      <c r="B62" s="111" t="s">
        <v>107</v>
      </c>
      <c r="C62" s="112" t="s">
        <v>8</v>
      </c>
      <c r="D62" s="113" t="s">
        <v>50</v>
      </c>
      <c r="E62" s="113">
        <v>1</v>
      </c>
      <c r="F62" s="114"/>
      <c r="G62" s="114">
        <f>E62*F62</f>
        <v>0</v>
      </c>
      <c r="H62" s="115" t="s">
        <v>24</v>
      </c>
      <c r="I62" s="116" t="s">
        <v>24</v>
      </c>
    </row>
    <row r="63" spans="2:9" s="3" customFormat="1" x14ac:dyDescent="0.25">
      <c r="B63" s="18"/>
      <c r="C63" s="19"/>
      <c r="D63" s="20"/>
      <c r="E63" s="21"/>
      <c r="F63" s="21"/>
      <c r="G63" s="21"/>
    </row>
    <row r="64" spans="2:9" ht="14.25" customHeight="1" x14ac:dyDescent="0.25">
      <c r="C64" s="5" t="s">
        <v>135</v>
      </c>
      <c r="F64" s="3"/>
      <c r="G64" s="47">
        <f>SUM(G10:G15,G17:G27,G29:G62)</f>
        <v>0</v>
      </c>
    </row>
    <row r="68" spans="2:9" ht="19.5" thickBot="1" x14ac:dyDescent="0.35">
      <c r="B68" s="33"/>
      <c r="C68" s="34" t="s">
        <v>134</v>
      </c>
      <c r="D68" s="35"/>
      <c r="E68" s="35"/>
      <c r="F68" s="36"/>
      <c r="G68" s="35"/>
      <c r="H68" s="37"/>
      <c r="I68" s="38"/>
    </row>
    <row r="69" spans="2:9" ht="30.75" thickBot="1" x14ac:dyDescent="0.3">
      <c r="B69" s="117"/>
      <c r="C69" s="118" t="s">
        <v>38</v>
      </c>
      <c r="D69" s="80" t="s">
        <v>0</v>
      </c>
      <c r="E69" s="80" t="s">
        <v>39</v>
      </c>
      <c r="F69" s="80" t="s">
        <v>2</v>
      </c>
      <c r="G69" s="80" t="s">
        <v>3</v>
      </c>
      <c r="H69" s="80" t="s">
        <v>19</v>
      </c>
      <c r="I69" s="81" t="s">
        <v>3</v>
      </c>
    </row>
    <row r="70" spans="2:9" x14ac:dyDescent="0.25">
      <c r="B70" s="76" t="s">
        <v>9</v>
      </c>
      <c r="C70" s="103" t="s">
        <v>109</v>
      </c>
      <c r="D70" s="77" t="s">
        <v>6</v>
      </c>
      <c r="E70" s="77">
        <v>6</v>
      </c>
      <c r="F70" s="78"/>
      <c r="G70" s="78">
        <f t="shared" ref="G70:G71" si="2">F70*E70</f>
        <v>0</v>
      </c>
      <c r="H70" s="77">
        <v>1</v>
      </c>
      <c r="I70" s="79">
        <f>H70*G70</f>
        <v>0</v>
      </c>
    </row>
    <row r="71" spans="2:9" x14ac:dyDescent="0.25">
      <c r="B71" s="22" t="s">
        <v>10</v>
      </c>
      <c r="C71" s="12" t="s">
        <v>121</v>
      </c>
      <c r="D71" s="13" t="s">
        <v>5</v>
      </c>
      <c r="E71" s="13">
        <v>86.5</v>
      </c>
      <c r="F71" s="14"/>
      <c r="G71" s="15">
        <f t="shared" si="2"/>
        <v>0</v>
      </c>
      <c r="H71" s="13">
        <v>1</v>
      </c>
      <c r="I71" s="16">
        <f>H71*G71</f>
        <v>0</v>
      </c>
    </row>
    <row r="72" spans="2:9" x14ac:dyDescent="0.25">
      <c r="B72" s="22" t="s">
        <v>11</v>
      </c>
      <c r="C72" s="12" t="s">
        <v>122</v>
      </c>
      <c r="D72" s="13" t="s">
        <v>5</v>
      </c>
      <c r="E72" s="13">
        <v>86.5</v>
      </c>
      <c r="F72" s="14"/>
      <c r="G72" s="15">
        <f>E72*F72</f>
        <v>0</v>
      </c>
      <c r="H72" s="13" t="s">
        <v>24</v>
      </c>
      <c r="I72" s="16" t="s">
        <v>24</v>
      </c>
    </row>
    <row r="73" spans="2:9" x14ac:dyDescent="0.25">
      <c r="B73" s="22" t="s">
        <v>12</v>
      </c>
      <c r="C73" s="12" t="s">
        <v>124</v>
      </c>
      <c r="D73" s="13" t="s">
        <v>7</v>
      </c>
      <c r="E73" s="13">
        <v>2</v>
      </c>
      <c r="F73" s="14"/>
      <c r="G73" s="15">
        <f>E73*F73</f>
        <v>0</v>
      </c>
      <c r="H73" s="13" t="s">
        <v>24</v>
      </c>
      <c r="I73" s="16" t="s">
        <v>24</v>
      </c>
    </row>
    <row r="74" spans="2:9" x14ac:dyDescent="0.25">
      <c r="B74" s="22" t="s">
        <v>13</v>
      </c>
      <c r="C74" s="12" t="s">
        <v>18</v>
      </c>
      <c r="D74" s="13" t="s">
        <v>7</v>
      </c>
      <c r="E74" s="13">
        <v>5</v>
      </c>
      <c r="F74" s="14"/>
      <c r="G74" s="15">
        <f t="shared" ref="G74:G75" si="3">F74*E74</f>
        <v>0</v>
      </c>
      <c r="H74" s="29">
        <v>20</v>
      </c>
      <c r="I74" s="30">
        <f t="shared" ref="I74:I77" si="4">G74*H74</f>
        <v>0</v>
      </c>
    </row>
    <row r="75" spans="2:9" x14ac:dyDescent="0.25">
      <c r="B75" s="22" t="s">
        <v>14</v>
      </c>
      <c r="C75" s="12" t="s">
        <v>25</v>
      </c>
      <c r="D75" s="13" t="s">
        <v>5</v>
      </c>
      <c r="E75" s="13">
        <v>86.5</v>
      </c>
      <c r="F75" s="14"/>
      <c r="G75" s="15">
        <f t="shared" si="3"/>
        <v>0</v>
      </c>
      <c r="H75" s="29">
        <v>5</v>
      </c>
      <c r="I75" s="30">
        <f t="shared" si="4"/>
        <v>0</v>
      </c>
    </row>
    <row r="76" spans="2:9" x14ac:dyDescent="0.25">
      <c r="B76" s="106" t="s">
        <v>15</v>
      </c>
      <c r="C76" s="107" t="s">
        <v>85</v>
      </c>
      <c r="D76" s="104" t="s">
        <v>5</v>
      </c>
      <c r="E76" s="104">
        <v>86.5</v>
      </c>
      <c r="F76" s="108"/>
      <c r="G76" s="109">
        <f t="shared" ref="G76:G77" si="5">F76*E76</f>
        <v>0</v>
      </c>
      <c r="H76" s="104">
        <v>40</v>
      </c>
      <c r="I76" s="105">
        <f t="shared" si="4"/>
        <v>0</v>
      </c>
    </row>
    <row r="77" spans="2:9" ht="15.75" thickBot="1" x14ac:dyDescent="0.3">
      <c r="B77" s="23" t="s">
        <v>86</v>
      </c>
      <c r="C77" s="24" t="s">
        <v>123</v>
      </c>
      <c r="D77" s="25" t="s">
        <v>6</v>
      </c>
      <c r="E77" s="25">
        <v>20</v>
      </c>
      <c r="F77" s="26"/>
      <c r="G77" s="27">
        <f t="shared" si="5"/>
        <v>0</v>
      </c>
      <c r="H77" s="25">
        <v>1</v>
      </c>
      <c r="I77" s="28">
        <f t="shared" si="4"/>
        <v>0</v>
      </c>
    </row>
    <row r="78" spans="2:9" x14ac:dyDescent="0.25">
      <c r="B78" s="33"/>
      <c r="C78" s="39"/>
      <c r="D78" s="33"/>
      <c r="E78" s="17"/>
      <c r="F78" s="40"/>
      <c r="G78" s="33"/>
      <c r="H78" s="41"/>
      <c r="I78" s="42"/>
    </row>
    <row r="79" spans="2:9" x14ac:dyDescent="0.25">
      <c r="B79" s="33"/>
      <c r="C79" s="41" t="s">
        <v>135</v>
      </c>
      <c r="D79" s="33"/>
      <c r="E79" s="33"/>
      <c r="F79" s="43"/>
      <c r="G79" s="33"/>
      <c r="H79" s="41"/>
      <c r="I79" s="42">
        <f>SUM(I70:I71,I74:I77)</f>
        <v>0</v>
      </c>
    </row>
    <row r="81" spans="1:10" x14ac:dyDescent="0.25">
      <c r="G81" s="6"/>
      <c r="H81" s="9"/>
      <c r="I81" s="10"/>
    </row>
    <row r="82" spans="1:10" ht="19.5" thickBot="1" x14ac:dyDescent="0.35">
      <c r="B82" s="33"/>
      <c r="C82" s="34" t="s">
        <v>108</v>
      </c>
      <c r="D82" s="35"/>
      <c r="E82" s="35"/>
      <c r="F82" s="36"/>
      <c r="G82" s="35"/>
      <c r="H82" s="37"/>
      <c r="I82" s="38"/>
    </row>
    <row r="83" spans="1:10" ht="30.75" thickBot="1" x14ac:dyDescent="0.3">
      <c r="A83" s="11"/>
      <c r="B83" s="82"/>
      <c r="C83" s="83" t="s">
        <v>38</v>
      </c>
      <c r="D83" s="31" t="s">
        <v>0</v>
      </c>
      <c r="E83" s="31" t="s">
        <v>39</v>
      </c>
      <c r="F83" s="31" t="s">
        <v>2</v>
      </c>
      <c r="G83" s="31" t="s">
        <v>3</v>
      </c>
      <c r="H83" s="31" t="s">
        <v>19</v>
      </c>
      <c r="I83" s="32" t="s">
        <v>3</v>
      </c>
      <c r="J83" s="11"/>
    </row>
    <row r="84" spans="1:10" x14ac:dyDescent="0.25">
      <c r="B84" s="76" t="s">
        <v>9</v>
      </c>
      <c r="C84" s="103" t="s">
        <v>109</v>
      </c>
      <c r="D84" s="77" t="s">
        <v>6</v>
      </c>
      <c r="E84" s="77">
        <v>6</v>
      </c>
      <c r="F84" s="78"/>
      <c r="G84" s="78">
        <f t="shared" ref="G84:G85" si="6">F84*E84</f>
        <v>0</v>
      </c>
      <c r="H84" s="77">
        <v>2</v>
      </c>
      <c r="I84" s="79">
        <f>H84*G84</f>
        <v>0</v>
      </c>
    </row>
    <row r="85" spans="1:10" x14ac:dyDescent="0.25">
      <c r="B85" s="22" t="s">
        <v>10</v>
      </c>
      <c r="C85" s="12" t="s">
        <v>121</v>
      </c>
      <c r="D85" s="13" t="s">
        <v>5</v>
      </c>
      <c r="E85" s="13">
        <v>86.5</v>
      </c>
      <c r="F85" s="14"/>
      <c r="G85" s="15">
        <f t="shared" si="6"/>
        <v>0</v>
      </c>
      <c r="H85" s="13">
        <v>2</v>
      </c>
      <c r="I85" s="16">
        <f>H85*G85</f>
        <v>0</v>
      </c>
    </row>
    <row r="86" spans="1:10" x14ac:dyDescent="0.25">
      <c r="B86" s="22" t="s">
        <v>11</v>
      </c>
      <c r="C86" s="12" t="s">
        <v>122</v>
      </c>
      <c r="D86" s="13" t="s">
        <v>5</v>
      </c>
      <c r="E86" s="13">
        <v>86.5</v>
      </c>
      <c r="F86" s="14"/>
      <c r="G86" s="15">
        <f>E86*F86</f>
        <v>0</v>
      </c>
      <c r="H86" s="13">
        <v>1</v>
      </c>
      <c r="I86" s="16">
        <f t="shared" ref="I86:I91" si="7">G86*H86</f>
        <v>0</v>
      </c>
    </row>
    <row r="87" spans="1:10" x14ac:dyDescent="0.25">
      <c r="B87" s="22" t="s">
        <v>12</v>
      </c>
      <c r="C87" s="12" t="s">
        <v>124</v>
      </c>
      <c r="D87" s="13" t="s">
        <v>7</v>
      </c>
      <c r="E87" s="13">
        <v>2</v>
      </c>
      <c r="F87" s="14"/>
      <c r="G87" s="15">
        <f>E87*F87</f>
        <v>0</v>
      </c>
      <c r="H87" s="13">
        <v>1</v>
      </c>
      <c r="I87" s="16">
        <f t="shared" si="7"/>
        <v>0</v>
      </c>
    </row>
    <row r="88" spans="1:10" x14ac:dyDescent="0.25">
      <c r="B88" s="22" t="s">
        <v>13</v>
      </c>
      <c r="C88" s="12" t="s">
        <v>18</v>
      </c>
      <c r="D88" s="13" t="s">
        <v>7</v>
      </c>
      <c r="E88" s="13">
        <v>5</v>
      </c>
      <c r="F88" s="14"/>
      <c r="G88" s="15">
        <f t="shared" ref="G88:G91" si="8">F88*E88</f>
        <v>0</v>
      </c>
      <c r="H88" s="29">
        <v>24</v>
      </c>
      <c r="I88" s="30">
        <f t="shared" si="7"/>
        <v>0</v>
      </c>
    </row>
    <row r="89" spans="1:10" x14ac:dyDescent="0.25">
      <c r="B89" s="22" t="s">
        <v>14</v>
      </c>
      <c r="C89" s="12" t="s">
        <v>25</v>
      </c>
      <c r="D89" s="13" t="s">
        <v>5</v>
      </c>
      <c r="E89" s="13">
        <v>86.5</v>
      </c>
      <c r="F89" s="14"/>
      <c r="G89" s="15">
        <f t="shared" si="8"/>
        <v>0</v>
      </c>
      <c r="H89" s="29">
        <v>6</v>
      </c>
      <c r="I89" s="30">
        <f t="shared" si="7"/>
        <v>0</v>
      </c>
    </row>
    <row r="90" spans="1:10" x14ac:dyDescent="0.25">
      <c r="B90" s="106" t="s">
        <v>15</v>
      </c>
      <c r="C90" s="107" t="s">
        <v>85</v>
      </c>
      <c r="D90" s="104" t="s">
        <v>5</v>
      </c>
      <c r="E90" s="104">
        <v>86.5</v>
      </c>
      <c r="F90" s="108"/>
      <c r="G90" s="109">
        <f t="shared" si="8"/>
        <v>0</v>
      </c>
      <c r="H90" s="104">
        <v>52</v>
      </c>
      <c r="I90" s="105">
        <f t="shared" si="7"/>
        <v>0</v>
      </c>
    </row>
    <row r="91" spans="1:10" ht="15.75" thickBot="1" x14ac:dyDescent="0.3">
      <c r="B91" s="23" t="s">
        <v>86</v>
      </c>
      <c r="C91" s="24" t="s">
        <v>123</v>
      </c>
      <c r="D91" s="25" t="s">
        <v>6</v>
      </c>
      <c r="E91" s="25">
        <v>20</v>
      </c>
      <c r="F91" s="26"/>
      <c r="G91" s="27">
        <f t="shared" si="8"/>
        <v>0</v>
      </c>
      <c r="H91" s="25">
        <v>2</v>
      </c>
      <c r="I91" s="28">
        <f t="shared" si="7"/>
        <v>0</v>
      </c>
    </row>
    <row r="92" spans="1:10" x14ac:dyDescent="0.25">
      <c r="B92" s="33"/>
      <c r="C92" s="39"/>
      <c r="D92" s="33"/>
      <c r="E92" s="17"/>
      <c r="F92" s="40"/>
      <c r="G92" s="33"/>
      <c r="H92" s="41"/>
      <c r="I92" s="42"/>
    </row>
    <row r="93" spans="1:10" x14ac:dyDescent="0.25">
      <c r="B93" s="33"/>
      <c r="C93" s="39"/>
      <c r="D93" s="33"/>
      <c r="E93" s="33"/>
      <c r="F93" s="43"/>
      <c r="G93" s="33"/>
      <c r="H93" s="41" t="s">
        <v>40</v>
      </c>
      <c r="I93" s="42">
        <f>SUM(I84:I91)</f>
        <v>0</v>
      </c>
    </row>
    <row r="94" spans="1:10" x14ac:dyDescent="0.25">
      <c r="B94"/>
      <c r="C94"/>
      <c r="D94"/>
      <c r="E94"/>
      <c r="F94"/>
      <c r="G94"/>
      <c r="H94"/>
      <c r="I94"/>
    </row>
    <row r="95" spans="1:10" x14ac:dyDescent="0.25">
      <c r="B95"/>
      <c r="C95"/>
      <c r="D95"/>
      <c r="E95"/>
      <c r="F95"/>
      <c r="G95"/>
      <c r="H95"/>
      <c r="I95"/>
    </row>
    <row r="96" spans="1:10" ht="19.5" thickBot="1" x14ac:dyDescent="0.35">
      <c r="B96" s="33"/>
      <c r="C96" s="34" t="s">
        <v>110</v>
      </c>
      <c r="D96" s="35"/>
      <c r="E96" s="35"/>
      <c r="F96" s="36"/>
      <c r="G96" s="35"/>
      <c r="H96" s="37"/>
      <c r="I96" s="38"/>
    </row>
    <row r="97" spans="2:9" ht="30.75" thickBot="1" x14ac:dyDescent="0.3">
      <c r="B97" s="119"/>
      <c r="C97" s="120" t="s">
        <v>38</v>
      </c>
      <c r="D97" s="121" t="s">
        <v>0</v>
      </c>
      <c r="E97" s="121" t="s">
        <v>39</v>
      </c>
      <c r="F97" s="121" t="s">
        <v>2</v>
      </c>
      <c r="G97" s="121" t="s">
        <v>3</v>
      </c>
      <c r="H97" s="121" t="s">
        <v>19</v>
      </c>
      <c r="I97" s="122" t="s">
        <v>3</v>
      </c>
    </row>
    <row r="98" spans="2:9" x14ac:dyDescent="0.25">
      <c r="B98" s="76" t="s">
        <v>9</v>
      </c>
      <c r="C98" s="103" t="s">
        <v>109</v>
      </c>
      <c r="D98" s="77" t="s">
        <v>6</v>
      </c>
      <c r="E98" s="77">
        <v>6</v>
      </c>
      <c r="F98" s="78"/>
      <c r="G98" s="78">
        <f t="shared" ref="G98:G99" si="9">F98*E98</f>
        <v>0</v>
      </c>
      <c r="H98" s="77">
        <v>2</v>
      </c>
      <c r="I98" s="79">
        <f>H98*G98</f>
        <v>0</v>
      </c>
    </row>
    <row r="99" spans="2:9" x14ac:dyDescent="0.25">
      <c r="B99" s="22" t="s">
        <v>10</v>
      </c>
      <c r="C99" s="12" t="s">
        <v>121</v>
      </c>
      <c r="D99" s="13" t="s">
        <v>5</v>
      </c>
      <c r="E99" s="13">
        <v>86.5</v>
      </c>
      <c r="F99" s="14"/>
      <c r="G99" s="15">
        <f t="shared" si="9"/>
        <v>0</v>
      </c>
      <c r="H99" s="13">
        <v>2</v>
      </c>
      <c r="I99" s="16">
        <f>H99*G99</f>
        <v>0</v>
      </c>
    </row>
    <row r="100" spans="2:9" x14ac:dyDescent="0.25">
      <c r="B100" s="22" t="s">
        <v>11</v>
      </c>
      <c r="C100" s="12" t="s">
        <v>122</v>
      </c>
      <c r="D100" s="13" t="s">
        <v>5</v>
      </c>
      <c r="E100" s="13">
        <v>86.5</v>
      </c>
      <c r="F100" s="14"/>
      <c r="G100" s="15">
        <f>E100*F100</f>
        <v>0</v>
      </c>
      <c r="H100" s="13">
        <v>1</v>
      </c>
      <c r="I100" s="16">
        <f t="shared" ref="I100:I105" si="10">G100*H100</f>
        <v>0</v>
      </c>
    </row>
    <row r="101" spans="2:9" x14ac:dyDescent="0.25">
      <c r="B101" s="22" t="s">
        <v>12</v>
      </c>
      <c r="C101" s="12" t="s">
        <v>124</v>
      </c>
      <c r="D101" s="13" t="s">
        <v>7</v>
      </c>
      <c r="E101" s="13">
        <v>2</v>
      </c>
      <c r="F101" s="14"/>
      <c r="G101" s="15">
        <f>E101*F101</f>
        <v>0</v>
      </c>
      <c r="H101" s="13">
        <v>1</v>
      </c>
      <c r="I101" s="16">
        <f t="shared" si="10"/>
        <v>0</v>
      </c>
    </row>
    <row r="102" spans="2:9" x14ac:dyDescent="0.25">
      <c r="B102" s="22" t="s">
        <v>13</v>
      </c>
      <c r="C102" s="12" t="s">
        <v>18</v>
      </c>
      <c r="D102" s="13" t="s">
        <v>7</v>
      </c>
      <c r="E102" s="13">
        <v>5</v>
      </c>
      <c r="F102" s="14"/>
      <c r="G102" s="15">
        <f t="shared" ref="G102:G105" si="11">F102*E102</f>
        <v>0</v>
      </c>
      <c r="H102" s="29">
        <v>24</v>
      </c>
      <c r="I102" s="30">
        <f t="shared" si="10"/>
        <v>0</v>
      </c>
    </row>
    <row r="103" spans="2:9" x14ac:dyDescent="0.25">
      <c r="B103" s="22" t="s">
        <v>14</v>
      </c>
      <c r="C103" s="12" t="s">
        <v>25</v>
      </c>
      <c r="D103" s="13" t="s">
        <v>5</v>
      </c>
      <c r="E103" s="13">
        <v>86.5</v>
      </c>
      <c r="F103" s="14"/>
      <c r="G103" s="15">
        <f t="shared" si="11"/>
        <v>0</v>
      </c>
      <c r="H103" s="29">
        <v>6</v>
      </c>
      <c r="I103" s="30">
        <f t="shared" si="10"/>
        <v>0</v>
      </c>
    </row>
    <row r="104" spans="2:9" x14ac:dyDescent="0.25">
      <c r="B104" s="106" t="s">
        <v>15</v>
      </c>
      <c r="C104" s="107" t="s">
        <v>85</v>
      </c>
      <c r="D104" s="104" t="s">
        <v>5</v>
      </c>
      <c r="E104" s="104">
        <v>86.5</v>
      </c>
      <c r="F104" s="108"/>
      <c r="G104" s="109">
        <f t="shared" si="11"/>
        <v>0</v>
      </c>
      <c r="H104" s="104">
        <v>52</v>
      </c>
      <c r="I104" s="105">
        <f t="shared" si="10"/>
        <v>0</v>
      </c>
    </row>
    <row r="105" spans="2:9" ht="15.75" thickBot="1" x14ac:dyDescent="0.3">
      <c r="B105" s="23" t="s">
        <v>86</v>
      </c>
      <c r="C105" s="24" t="s">
        <v>123</v>
      </c>
      <c r="D105" s="25" t="s">
        <v>6</v>
      </c>
      <c r="E105" s="25">
        <v>20</v>
      </c>
      <c r="F105" s="26"/>
      <c r="G105" s="27">
        <f t="shared" si="11"/>
        <v>0</v>
      </c>
      <c r="H105" s="25">
        <v>2</v>
      </c>
      <c r="I105" s="28">
        <f t="shared" si="10"/>
        <v>0</v>
      </c>
    </row>
    <row r="106" spans="2:9" x14ac:dyDescent="0.25">
      <c r="B106" s="33"/>
      <c r="C106" s="39"/>
      <c r="D106" s="33"/>
      <c r="E106" s="17"/>
      <c r="F106" s="40"/>
      <c r="G106" s="33"/>
      <c r="H106" s="41"/>
      <c r="I106" s="42"/>
    </row>
    <row r="107" spans="2:9" x14ac:dyDescent="0.25">
      <c r="B107" s="33"/>
      <c r="C107" s="39"/>
      <c r="D107" s="33"/>
      <c r="E107" s="33"/>
      <c r="F107" s="43"/>
      <c r="G107" s="33"/>
      <c r="H107" s="41" t="s">
        <v>40</v>
      </c>
      <c r="I107" s="42">
        <f>SUM(I98:I105)</f>
        <v>0</v>
      </c>
    </row>
    <row r="110" spans="2:9" ht="18.75" x14ac:dyDescent="0.3">
      <c r="C110" s="123" t="s">
        <v>129</v>
      </c>
      <c r="D110" s="124">
        <f>G64+I79+I93+I107</f>
        <v>0</v>
      </c>
      <c r="E110" s="125"/>
    </row>
  </sheetData>
  <sheetProtection algorithmName="SHA-512" hashValue="9k0UJpVq2dzeH8RtEy57aMbWFmmWHsa4mxotIYyxHsDwWkIbEbYAYkzGgO1lPjX6G103JD9nr6yMBXn8s5wazg==" saltValue="IEP59eustsQnU5KTF7pygg==" spinCount="100000" sheet="1" objects="1" scenarios="1"/>
  <protectedRanges>
    <protectedRange sqref="F10:F15 F17:F27 F29:F57 F59:F62 F70:F77 F84:F91 F98:F105" name="Oblast1"/>
  </protectedRanges>
  <mergeCells count="5">
    <mergeCell ref="D110:E110"/>
    <mergeCell ref="B16:I16"/>
    <mergeCell ref="B9:I9"/>
    <mergeCell ref="B28:I28"/>
    <mergeCell ref="B58:I58"/>
  </mergeCell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2025-11-27T08:38:27Z</dcterms:modified>
</cp:coreProperties>
</file>